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180" yWindow="11240" windowWidth="25600" windowHeight="16060" tabRatio="500" activeTab="1"/>
  </bookViews>
  <sheets>
    <sheet name="Experiment 1" sheetId="1" r:id="rId1"/>
    <sheet name="GRIM Test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<sst xmlns="http://schemas.openxmlformats.org/spreadsheetml/2006/main" count="19" uniqueCount="19">
  <si>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N</t>
  </si>
  <si>
    <t>ConComp</t>
  </si>
  <si>
    <t>ConscSimp</t>
  </si>
  <si>
    <t>UnconSimp</t>
  </si>
  <si>
    <t>UnconComp</t>
  </si>
  <si>
    <t>f</t>
  </si>
  <si>
    <t>round f</t>
  </si>
  <si>
    <t>newp</t>
  </si>
  <si>
    <t>Total</t>
  </si>
  <si>
    <t>Min</t>
  </si>
  <si>
    <t>Max</t>
  </si>
  <si>
    <t>Number of subjects</t>
  </si>
  <si>
    <t>Sum of Ratings</t>
  </si>
  <si>
    <t>Round</t>
  </si>
  <si>
    <t>Recompute mean</t>
  </si>
  <si>
    <t>Match?</t>
  </si>
  <si>
    <t>Round new</t>
  </si>
  <si>
    <t>NumDecimals</t>
  </si>
  <si>
    <t>Mean score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</si>
</sst>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E10" sqref="E10"/>
    </sheetView>
  </sheetViews>
  <sheetFormatPr defaultColWidth="11.00390625" defaultRowHeight="12.75"/>
  <sheetData>
    <row r="2" spans="3:6" ht="12.75">
      <c r="C2" t="s">
        <v>0</v>
      </c>
      <c r="D2" t="s">
        <v>5</v>
      </c>
      <c r="E2" t="s">
        <v>6</v>
      </c>
      <c r="F2" t="s">
        <v>7</v>
      </c>
    </row>
    <row r="3" spans="1:6" ht="12.75">
      <c r="A3" t="s">
        <v>2</v>
      </c>
      <c r="B3">
        <f>55.4775/100</f>
        <v>0.554775</v>
      </c>
      <c r="C3">
        <v>20</v>
      </c>
      <c r="D3">
        <f>B3*C3</f>
        <v>11.095500000000001</v>
      </c>
      <c r="E3">
        <f>ROUND(D3,0)</f>
        <v>11</v>
      </c>
      <c r="F3">
        <f>E3/C3</f>
        <v>0.55</v>
      </c>
    </row>
    <row r="4" spans="1:6" ht="12.75">
      <c r="A4" t="s">
        <v>3</v>
      </c>
      <c r="B4">
        <f>42.6714/100</f>
        <v>0.426714</v>
      </c>
      <c r="C4">
        <v>19</v>
      </c>
      <c r="D4">
        <f>B4*C4</f>
        <v>8.107566</v>
      </c>
      <c r="E4">
        <f>ROUND(D4,0)</f>
        <v>8</v>
      </c>
      <c r="F4">
        <f>E4/C4</f>
        <v>0.42105263157894735</v>
      </c>
    </row>
    <row r="5" spans="1:6" ht="12.75">
      <c r="A5" t="s">
        <v>1</v>
      </c>
      <c r="B5">
        <f>23.7344/100</f>
        <v>0.237344</v>
      </c>
      <c r="C5">
        <v>21</v>
      </c>
      <c r="D5">
        <f>B5*C5</f>
        <v>4.984224</v>
      </c>
      <c r="E5">
        <f>ROUND(D5,0)</f>
        <v>5</v>
      </c>
      <c r="F5">
        <f>E5/C5</f>
        <v>0.23809523809523808</v>
      </c>
    </row>
    <row r="6" spans="1:6" ht="12.75">
      <c r="A6" t="s">
        <v>4</v>
      </c>
      <c r="B6">
        <f>59.9601/100</f>
        <v>0.5996009999999999</v>
      </c>
      <c r="C6">
        <f>80-SUM(C3:C5)</f>
        <v>20</v>
      </c>
      <c r="D6">
        <f>B6*C6</f>
        <v>11.992019999999998</v>
      </c>
      <c r="E6">
        <f>ROUND(D6,0)</f>
        <v>12</v>
      </c>
      <c r="F6">
        <f>E6/C6</f>
        <v>0.6</v>
      </c>
    </row>
    <row r="11" spans="2:3" ht="12.75">
      <c r="B11" t="s">
        <v>8</v>
      </c>
      <c r="C11">
        <f>SUM(C3:C6)</f>
        <v>80</v>
      </c>
    </row>
    <row r="12" spans="2:3" ht="12.75">
      <c r="B12" t="s">
        <v>9</v>
      </c>
      <c r="C12">
        <f>MIN(C3:C6)</f>
        <v>19</v>
      </c>
    </row>
    <row r="13" spans="2:3" ht="12.75">
      <c r="B13" t="s">
        <v>10</v>
      </c>
      <c r="C13">
        <f>MAX(C3:C6)</f>
        <v>21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25.625" style="0" customWidth="1"/>
    <col min="2" max="2" width="23.375" style="0" customWidth="1"/>
    <col min="4" max="4" width="16.00390625" style="0" customWidth="1"/>
    <col min="6" max="6" width="17.375" style="0" customWidth="1"/>
    <col min="8" max="8" width="10.875" style="1" customWidth="1"/>
  </cols>
  <sheetData>
    <row r="1" spans="1:8" ht="12.75">
      <c r="A1" t="s">
        <v>18</v>
      </c>
      <c r="B1" t="s">
        <v>11</v>
      </c>
      <c r="C1" t="s">
        <v>17</v>
      </c>
      <c r="D1" t="s">
        <v>12</v>
      </c>
      <c r="E1" t="s">
        <v>13</v>
      </c>
      <c r="F1" t="s">
        <v>14</v>
      </c>
      <c r="G1" t="s">
        <v>16</v>
      </c>
      <c r="H1" s="1" t="s">
        <v>15</v>
      </c>
    </row>
    <row r="2" spans="1:8" ht="12.75">
      <c r="A2">
        <v>3.17</v>
      </c>
      <c r="B2">
        <v>61</v>
      </c>
      <c r="C2">
        <f>IF(A2=INT(A2),0,LEN(MID(A2-INT(A2),FIND(".",A2,1),LEN(A2)-FIND(".",A2,1))))</f>
        <v>2</v>
      </c>
      <c r="D2">
        <f>A2*B2</f>
        <v>193.37</v>
      </c>
      <c r="E2">
        <f>ROUND(D2,0)</f>
        <v>193</v>
      </c>
      <c r="F2">
        <f>E2/B2</f>
        <v>3.1639344262295084</v>
      </c>
      <c r="G2">
        <f>ROUND(F2,C2)</f>
        <v>3.16</v>
      </c>
      <c r="H2" s="1" t="str">
        <f>IF(A2=G2,"YES","NO")</f>
        <v>NO</v>
      </c>
    </row>
    <row r="4" spans="1:8" ht="12.75">
      <c r="A4">
        <v>6</v>
      </c>
      <c r="B4">
        <v>32</v>
      </c>
      <c r="C4">
        <v>2</v>
      </c>
      <c r="D4">
        <f>A4*B4</f>
        <v>192</v>
      </c>
      <c r="E4">
        <f>ROUND(D4,0)</f>
        <v>192</v>
      </c>
      <c r="F4">
        <f>E4/B4</f>
        <v>6</v>
      </c>
      <c r="G4">
        <f>ROUND(F4,C4)</f>
        <v>6</v>
      </c>
      <c r="H4" s="1" t="str">
        <f>IF(A4=G4,"YES","NO")</f>
        <v>YES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Francis</dc:creator>
  <cp:keywords/>
  <dc:description/>
  <cp:lastModifiedBy>Greg Francis</cp:lastModifiedBy>
  <dcterms:created xsi:type="dcterms:W3CDTF">2011-08-26T13:08:29Z</dcterms:created>
  <dcterms:modified xsi:type="dcterms:W3CDTF">2019-10-23T12:45:06Z</dcterms:modified>
  <cp:category/>
  <cp:version/>
  <cp:contentType/>
  <cp:contentStatus/>
</cp:coreProperties>
</file>